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em\Dropbox\Prefeituras\2020\São Miguel do Gostoso\Pavimentação _ Rua das Ostras\Projeto básico\Planilhas\"/>
    </mc:Choice>
  </mc:AlternateContent>
  <xr:revisionPtr revIDLastSave="0" documentId="13_ncr:1_{477262BD-79DB-4DCE-BFC6-D1F4A55BB45D}" xr6:coauthVersionLast="47" xr6:coauthVersionMax="47" xr10:uidLastSave="{00000000-0000-0000-0000-000000000000}"/>
  <bookViews>
    <workbookView xWindow="-108" yWindow="-108" windowWidth="23256" windowHeight="12576" xr2:uid="{ECF4F76D-5C5D-4E4A-8382-87CBABF73474}"/>
  </bookViews>
  <sheets>
    <sheet name="Adm Local - Rua dos Camarões" sheetId="1" r:id="rId1"/>
  </sheets>
  <externalReferences>
    <externalReference r:id="rId2"/>
    <externalReference r:id="rId3"/>
  </externalReferences>
  <definedNames>
    <definedName name="_xlnm.Print_Area" localSheetId="0">'Adm Local - Rua dos Camarões'!$A$6:$I$20</definedName>
    <definedName name="Import.RespOrçamento" hidden="1">[1]DADOS!$F$22:$F$24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C5" i="1" l="1"/>
  <c r="I8" i="1" l="1"/>
  <c r="G3" i="1" l="1"/>
  <c r="G4" i="1" s="1"/>
</calcChain>
</file>

<file path=xl/sharedStrings.xml><?xml version="1.0" encoding="utf-8"?>
<sst xmlns="http://schemas.openxmlformats.org/spreadsheetml/2006/main" count="33" uniqueCount="33">
  <si>
    <t>FONTE</t>
  </si>
  <si>
    <t>CÓDIGO</t>
  </si>
  <si>
    <t>DESCRIÇÃO</t>
  </si>
  <si>
    <t>UNIDADE</t>
  </si>
  <si>
    <t>DESONERADO</t>
  </si>
  <si>
    <t>001</t>
  </si>
  <si>
    <t>Administração Local</t>
  </si>
  <si>
    <t>SINAPI</t>
  </si>
  <si>
    <t>DATA BASE:</t>
  </si>
  <si>
    <t>% ENCARGO HORISTA:</t>
  </si>
  <si>
    <t>% ENCARGO MENSALISTA:</t>
  </si>
  <si>
    <t>Responsável Técnico</t>
  </si>
  <si>
    <t>COEFICIENTE com quantidade de horas dedicadas MENSALMENTE</t>
  </si>
  <si>
    <t>PROP ADM 01</t>
  </si>
  <si>
    <t>Quantidade de meses</t>
  </si>
  <si>
    <t>93567</t>
  </si>
  <si>
    <t>ENGENHEIRO CIVIL DE OBRA PLENO COM ENCARGOS COMPLEMENTARES</t>
  </si>
  <si>
    <t>MÊS</t>
  </si>
  <si>
    <t xml:space="preserve">ENCARGOS MENSALISTA </t>
  </si>
  <si>
    <t>VI sem ADM</t>
  </si>
  <si>
    <t>VI com ADM</t>
  </si>
  <si>
    <t>Percentual</t>
  </si>
  <si>
    <t>BDI</t>
  </si>
  <si>
    <t>Fator para quantidade de Profissionais considerados na definição de Cálculo</t>
  </si>
  <si>
    <t>UND</t>
  </si>
  <si>
    <t>NÃO DESONERADO</t>
  </si>
  <si>
    <t>COEFICIENTE NÃO DESONERADO</t>
  </si>
  <si>
    <t>Nome: ANNE MICHELLE FRANCO CARVALHO</t>
  </si>
  <si>
    <t>CREA/CAU: 210305058-4</t>
  </si>
  <si>
    <t xml:space="preserve">Observação: Conforme CRONOGRAMA, a obra está projetada para execução em 4 meses.  Todos os itens estão com encargos mensalistas. Previsto que o engenheiro dedicará 1 turno (considerando 2 turnos diários) em  um dia por semana para a obra. (considerando dias trabalhados por semana: 5), então o coeficiente a ser aplicado é de:  (1/2) x (1/5) = 1/10 = 10% do mês. </t>
  </si>
  <si>
    <t>CUSTO NÃO DESONERADO</t>
  </si>
  <si>
    <t>ADMINISTRAÇÃO LOCAL - RUA DAS OSTRAS</t>
  </si>
  <si>
    <t>ART/RRT: RN20200365251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</si>
</sst>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General;General"/>
    <numFmt numFmtId="165" formatCode="[$-416]mmm\-yy;@"/>
    <numFmt numFmtId="166" formatCode="0.0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0" fillId="0" borderId="0"/>
  </cellStyleXfs>
  <cellXfs count="50">
    <xf numFmtId="0" fontId="0" fillId="0" borderId="0" xfId="0"/>
    <xf numFmtId="49" fontId="4" fillId="3" borderId="1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Font="1" applyFill="1" applyBorder="1" applyAlignment="1" applyProtection="1">
      <alignment horizontal="center" wrapText="1"/>
      <protection locked="0"/>
    </xf>
    <xf numFmtId="4" fontId="4" fillId="0" borderId="1" xfId="0" applyNumberFormat="1" applyFont="1" applyBorder="1" applyAlignment="1">
      <alignment horizontal="center" wrapText="1"/>
    </xf>
    <xf numFmtId="10" fontId="6" fillId="3" borderId="2" xfId="1" applyNumberFormat="1" applyFont="1" applyFill="1" applyBorder="1" applyAlignment="1" applyProtection="1">
      <alignment horizontal="center" wrapText="1"/>
      <protection locked="0"/>
    </xf>
    <xf numFmtId="49" fontId="3" fillId="5" borderId="4" xfId="0" applyNumberFormat="1" applyFont="1" applyFill="1" applyBorder="1" applyAlignment="1" applyProtection="1">
      <alignment horizontal="center" wrapText="1"/>
      <protection locked="0"/>
    </xf>
    <xf numFmtId="49" fontId="3" fillId="5" borderId="4" xfId="0" applyNumberFormat="1" applyFont="1" applyFill="1" applyBorder="1" applyAlignment="1" applyProtection="1">
      <alignment wrapText="1"/>
      <protection locked="0"/>
    </xf>
    <xf numFmtId="0" fontId="3" fillId="5" borderId="4" xfId="0" applyFont="1" applyFill="1" applyBorder="1"/>
    <xf numFmtId="4" fontId="3" fillId="5" borderId="4" xfId="0" applyNumberFormat="1" applyFont="1" applyFill="1" applyBorder="1" applyAlignment="1">
      <alignment horizontal="center"/>
    </xf>
    <xf numFmtId="44" fontId="4" fillId="3" borderId="1" xfId="4" applyFont="1" applyFill="1" applyBorder="1" applyAlignment="1" applyProtection="1">
      <alignment horizontal="center" wrapText="1"/>
      <protection locked="0"/>
    </xf>
    <xf numFmtId="0" fontId="9" fillId="0" borderId="8" xfId="5" applyFont="1" applyBorder="1" applyAlignment="1" applyProtection="1">
      <alignment vertical="center"/>
    </xf>
    <xf numFmtId="0" fontId="0" fillId="0" borderId="8" xfId="0" applyBorder="1"/>
    <xf numFmtId="0" fontId="0" fillId="0" borderId="0" xfId="5" applyFont="1" applyBorder="1" applyAlignment="1" applyProtection="1">
      <alignment vertical="center"/>
    </xf>
    <xf numFmtId="0" fontId="11" fillId="0" borderId="0" xfId="6" applyFont="1" applyBorder="1" applyAlignment="1" applyProtection="1">
      <alignment horizontal="left" vertical="top"/>
    </xf>
    <xf numFmtId="0" fontId="0" fillId="0" borderId="0" xfId="5" applyNumberFormat="1" applyFont="1" applyFill="1" applyBorder="1" applyAlignment="1" applyProtection="1">
      <alignment vertical="top"/>
    </xf>
    <xf numFmtId="0" fontId="0" fillId="0" borderId="0" xfId="0" applyFill="1"/>
    <xf numFmtId="164" fontId="0" fillId="0" borderId="0" xfId="5" applyNumberFormat="1" applyFont="1" applyFill="1" applyBorder="1" applyAlignment="1" applyProtection="1"/>
    <xf numFmtId="0" fontId="4" fillId="0" borderId="9" xfId="0" applyFont="1" applyFill="1" applyBorder="1" applyAlignment="1" applyProtection="1">
      <alignment horizontal="center" wrapText="1"/>
      <protection locked="0"/>
    </xf>
    <xf numFmtId="0" fontId="2" fillId="2" borderId="10" xfId="2" applyFont="1" applyFill="1" applyBorder="1" applyAlignment="1">
      <alignment horizontal="center" vertical="center"/>
    </xf>
    <xf numFmtId="165" fontId="6" fillId="3" borderId="2" xfId="3" applyNumberFormat="1" applyFont="1" applyFill="1" applyBorder="1" applyAlignment="1" applyProtection="1">
      <alignment horizontal="center" wrapText="1"/>
      <protection locked="0"/>
    </xf>
    <xf numFmtId="0" fontId="3" fillId="4" borderId="0" xfId="0" applyFont="1" applyFill="1" applyBorder="1"/>
    <xf numFmtId="0" fontId="2" fillId="2" borderId="14" xfId="2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 applyProtection="1">
      <alignment horizontal="center" wrapText="1"/>
      <protection locked="0"/>
    </xf>
    <xf numFmtId="49" fontId="3" fillId="3" borderId="4" xfId="0" applyNumberFormat="1" applyFont="1" applyFill="1" applyBorder="1" applyAlignment="1" applyProtection="1">
      <alignment wrapText="1"/>
      <protection locked="0"/>
    </xf>
    <xf numFmtId="0" fontId="3" fillId="4" borderId="5" xfId="0" applyFont="1" applyFill="1" applyBorder="1"/>
    <xf numFmtId="0" fontId="2" fillId="2" borderId="16" xfId="2" applyFont="1" applyFill="1" applyBorder="1" applyAlignment="1">
      <alignment horizontal="center" vertical="center"/>
    </xf>
    <xf numFmtId="49" fontId="2" fillId="2" borderId="17" xfId="2" applyNumberFormat="1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vertical="center"/>
    </xf>
    <xf numFmtId="0" fontId="2" fillId="2" borderId="17" xfId="2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/>
    </xf>
    <xf numFmtId="0" fontId="2" fillId="2" borderId="18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/>
    </xf>
    <xf numFmtId="0" fontId="0" fillId="0" borderId="0" xfId="0" applyBorder="1"/>
    <xf numFmtId="0" fontId="4" fillId="5" borderId="1" xfId="0" applyFont="1" applyFill="1" applyBorder="1" applyAlignment="1" applyProtection="1">
      <alignment horizontal="center" wrapText="1"/>
      <protection locked="0"/>
    </xf>
    <xf numFmtId="43" fontId="4" fillId="3" borderId="1" xfId="3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44" fontId="4" fillId="3" borderId="2" xfId="4" applyFont="1" applyFill="1" applyBorder="1" applyAlignment="1" applyProtection="1">
      <alignment horizontal="center" wrapText="1"/>
      <protection locked="0"/>
    </xf>
    <xf numFmtId="44" fontId="0" fillId="0" borderId="2" xfId="0" applyNumberFormat="1" applyBorder="1"/>
    <xf numFmtId="166" fontId="0" fillId="0" borderId="2" xfId="1" applyNumberFormat="1" applyFont="1" applyBorder="1"/>
    <xf numFmtId="44" fontId="13" fillId="4" borderId="15" xfId="4" applyFont="1" applyFill="1" applyBorder="1" applyAlignment="1">
      <alignment horizontal="center"/>
    </xf>
    <xf numFmtId="4" fontId="12" fillId="2" borderId="14" xfId="2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7">
    <cellStyle name="Moeda" xfId="4" builtinId="4"/>
    <cellStyle name="Normal" xfId="0" builtinId="0"/>
    <cellStyle name="Normal 2" xfId="5" xr:uid="{3C333049-E02D-4B14-973F-19FD08514767}"/>
    <cellStyle name="Normal 2 2" xfId="2" xr:uid="{D31A160C-2D67-4D7D-B50D-0734D7698FC5}"/>
    <cellStyle name="Normal_FICHA DE VERIFICAÇÃO PRELIMINAR - Plano R" xfId="6" xr:uid="{0B29739A-000F-4DEE-8C78-419E52F990DA}"/>
    <cellStyle name="Porcentagem" xfId="1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118614/Desktop/Acari%20-%20PLANILHA%20MU&#769;LTIPLA%20V3.0.5%20-%20Recapeamento%20Asfa&#769;ltico.%2002.07.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03034_PLANILHA%20M&#218;LTIPLA%20-%20SMG%20-%20CAMAR&#213;ES%2023.06.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22">
          <cell r="F22" t="str">
            <v>ROSAN MARÇAL DE ARAÚJO</v>
          </cell>
        </row>
        <row r="23">
          <cell r="F23" t="str">
            <v>2101873672</v>
          </cell>
        </row>
        <row r="24">
          <cell r="F24" t="str">
            <v xml:space="preserve">RN20200338109 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4">
          <cell r="O14">
            <v>488376.62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A17D5-9B17-4379-8B3D-BD74C396EFD6}">
  <sheetPr>
    <pageSetUpPr fitToPage="1"/>
  </sheetPr>
  <dimension ref="A1:I20"/>
  <sheetViews>
    <sheetView tabSelected="1" view="pageBreakPreview" zoomScaleNormal="100" zoomScaleSheetLayoutView="100" workbookViewId="0">
      <selection activeCell="A11" sqref="A11:I14"/>
    </sheetView>
  </sheetViews>
  <sheetFormatPr defaultRowHeight="14.4" x14ac:dyDescent="0.3"/>
  <cols>
    <col min="1" max="1" width="11.33203125" bestFit="1" customWidth="1"/>
    <col min="2" max="2" width="23.6640625" customWidth="1"/>
    <col min="3" max="3" width="18.44140625" bestFit="1" customWidth="1"/>
    <col min="4" max="4" width="21" customWidth="1"/>
    <col min="5" max="5" width="38.5546875" customWidth="1"/>
    <col min="6" max="6" width="21.6640625" customWidth="1"/>
    <col min="7" max="7" width="20.33203125" customWidth="1"/>
    <col min="8" max="8" width="13.33203125" customWidth="1"/>
    <col min="9" max="9" width="19.6640625" bestFit="1" customWidth="1"/>
  </cols>
  <sheetData>
    <row r="1" spans="1:9" x14ac:dyDescent="0.3">
      <c r="A1" s="41" t="s">
        <v>8</v>
      </c>
      <c r="B1" s="41"/>
      <c r="C1" s="19">
        <v>44075</v>
      </c>
      <c r="F1" s="35" t="s">
        <v>22</v>
      </c>
      <c r="G1" s="4">
        <v>0.24030000000000001</v>
      </c>
    </row>
    <row r="2" spans="1:9" x14ac:dyDescent="0.3">
      <c r="A2" s="49" t="s">
        <v>4</v>
      </c>
      <c r="B2" s="49"/>
      <c r="C2" s="49"/>
      <c r="F2" s="35" t="s">
        <v>19</v>
      </c>
      <c r="G2" s="36">
        <v>255439.44</v>
      </c>
    </row>
    <row r="3" spans="1:9" x14ac:dyDescent="0.3">
      <c r="A3" s="42" t="s">
        <v>9</v>
      </c>
      <c r="B3" s="42"/>
      <c r="C3" s="4">
        <v>1.1516999999999999</v>
      </c>
      <c r="F3" s="35" t="s">
        <v>20</v>
      </c>
      <c r="G3" s="37">
        <f ca="1">[2]QCI!$O$14</f>
        <v>488376.62</v>
      </c>
    </row>
    <row r="4" spans="1:9" x14ac:dyDescent="0.3">
      <c r="A4" s="42" t="s">
        <v>10</v>
      </c>
      <c r="B4" s="42"/>
      <c r="C4" s="4">
        <v>0.71440000000000003</v>
      </c>
      <c r="F4" s="35" t="s">
        <v>21</v>
      </c>
      <c r="G4" s="38">
        <f ca="1">I8*(1+G1)/G3</f>
        <v>1.7833330430109453E-2</v>
      </c>
    </row>
    <row r="5" spans="1:9" ht="15" thickBot="1" x14ac:dyDescent="0.35">
      <c r="A5" s="43" t="s">
        <v>26</v>
      </c>
      <c r="B5" s="43"/>
      <c r="C5" s="17">
        <f>(1+$C$4)/(1+$C$3)</f>
        <v>0.79676534832922807</v>
      </c>
    </row>
    <row r="6" spans="1:9" ht="15" thickBot="1" x14ac:dyDescent="0.35">
      <c r="A6" s="46" t="s">
        <v>31</v>
      </c>
      <c r="B6" s="47"/>
      <c r="C6" s="47"/>
      <c r="D6" s="47"/>
      <c r="E6" s="47"/>
      <c r="F6" s="47"/>
      <c r="G6" s="47"/>
      <c r="H6" s="48"/>
      <c r="I6" s="48"/>
    </row>
    <row r="7" spans="1:9" ht="36.6" thickBot="1" x14ac:dyDescent="0.35">
      <c r="A7" s="25" t="s">
        <v>0</v>
      </c>
      <c r="B7" s="26" t="s">
        <v>1</v>
      </c>
      <c r="C7" s="27" t="s">
        <v>2</v>
      </c>
      <c r="D7" s="28" t="s">
        <v>3</v>
      </c>
      <c r="E7" s="29" t="s">
        <v>18</v>
      </c>
      <c r="F7" s="30" t="s">
        <v>23</v>
      </c>
      <c r="G7" s="30" t="s">
        <v>12</v>
      </c>
      <c r="H7" s="21" t="s">
        <v>14</v>
      </c>
      <c r="I7" s="40" t="s">
        <v>30</v>
      </c>
    </row>
    <row r="8" spans="1:9" ht="18.600000000000001" thickBot="1" x14ac:dyDescent="0.4">
      <c r="A8" s="22" t="s">
        <v>13</v>
      </c>
      <c r="B8" s="22" t="s">
        <v>5</v>
      </c>
      <c r="C8" s="23" t="s">
        <v>6</v>
      </c>
      <c r="D8" s="22" t="s">
        <v>24</v>
      </c>
      <c r="E8" s="18" t="s">
        <v>25</v>
      </c>
      <c r="F8" s="31"/>
      <c r="G8" s="24"/>
      <c r="H8" s="20"/>
      <c r="I8" s="39">
        <f>SUM(I10:I10)</f>
        <v>7021.996000000001</v>
      </c>
    </row>
    <row r="9" spans="1:9" ht="21" customHeight="1" x14ac:dyDescent="0.3">
      <c r="A9" s="5"/>
      <c r="B9" s="5"/>
      <c r="C9" s="6"/>
      <c r="D9" s="5"/>
      <c r="E9" s="5"/>
      <c r="F9" s="5"/>
      <c r="G9" s="7"/>
      <c r="H9" s="7"/>
      <c r="I9" s="8"/>
    </row>
    <row r="10" spans="1:9" ht="31.8" x14ac:dyDescent="0.3">
      <c r="A10" s="1" t="s">
        <v>7</v>
      </c>
      <c r="B10" s="1" t="s">
        <v>15</v>
      </c>
      <c r="C10" s="2" t="s">
        <v>16</v>
      </c>
      <c r="D10" s="2" t="s">
        <v>17</v>
      </c>
      <c r="E10" s="9">
        <v>17554.990000000002</v>
      </c>
      <c r="F10" s="34">
        <v>0.1</v>
      </c>
      <c r="G10" s="33"/>
      <c r="H10" s="2">
        <v>4</v>
      </c>
      <c r="I10" s="3">
        <f>E10*F10*H10</f>
        <v>7021.996000000001</v>
      </c>
    </row>
    <row r="11" spans="1:9" x14ac:dyDescent="0.3">
      <c r="A11" s="44" t="s">
        <v>29</v>
      </c>
      <c r="B11" s="44"/>
      <c r="C11" s="44"/>
      <c r="D11" s="44"/>
      <c r="E11" s="44"/>
      <c r="F11" s="44"/>
      <c r="G11" s="44"/>
      <c r="H11" s="44"/>
      <c r="I11" s="44"/>
    </row>
    <row r="12" spans="1:9" x14ac:dyDescent="0.3">
      <c r="A12" s="45"/>
      <c r="B12" s="45"/>
      <c r="C12" s="45"/>
      <c r="D12" s="45"/>
      <c r="E12" s="45"/>
      <c r="F12" s="45"/>
      <c r="G12" s="45"/>
      <c r="H12" s="45"/>
      <c r="I12" s="45"/>
    </row>
    <row r="13" spans="1:9" x14ac:dyDescent="0.3">
      <c r="A13" s="45"/>
      <c r="B13" s="45"/>
      <c r="C13" s="45"/>
      <c r="D13" s="45"/>
      <c r="E13" s="45"/>
      <c r="F13" s="45"/>
      <c r="G13" s="45"/>
      <c r="H13" s="45"/>
      <c r="I13" s="45"/>
    </row>
    <row r="14" spans="1:9" ht="3" customHeight="1" x14ac:dyDescent="0.3">
      <c r="A14" s="45"/>
      <c r="B14" s="45"/>
      <c r="C14" s="45"/>
      <c r="D14" s="45"/>
      <c r="E14" s="45"/>
      <c r="F14" s="45"/>
      <c r="G14" s="45"/>
      <c r="H14" s="45"/>
      <c r="I14" s="45"/>
    </row>
    <row r="16" spans="1:9" x14ac:dyDescent="0.3">
      <c r="A16" s="10"/>
      <c r="B16" s="10"/>
      <c r="C16" s="10"/>
      <c r="D16" s="10"/>
      <c r="E16" s="11"/>
      <c r="F16" s="32"/>
    </row>
    <row r="17" spans="1:4" x14ac:dyDescent="0.3">
      <c r="A17" s="12" t="s">
        <v>11</v>
      </c>
      <c r="B17" s="12"/>
      <c r="C17" s="12"/>
      <c r="D17" s="12"/>
    </row>
    <row r="18" spans="1:4" x14ac:dyDescent="0.3">
      <c r="A18" s="13" t="s">
        <v>27</v>
      </c>
      <c r="B18" s="14"/>
      <c r="C18" s="15"/>
      <c r="D18" s="16"/>
    </row>
    <row r="19" spans="1:4" x14ac:dyDescent="0.3">
      <c r="A19" s="13" t="s">
        <v>28</v>
      </c>
      <c r="B19" s="14"/>
      <c r="C19" s="16"/>
      <c r="D19" s="16"/>
    </row>
    <row r="20" spans="1:4" x14ac:dyDescent="0.3">
      <c r="A20" s="13" t="s">
        <v>32</v>
      </c>
      <c r="B20" s="14"/>
      <c r="C20" s="16"/>
      <c r="D20" s="16"/>
    </row>
  </sheetData>
  <mergeCells count="7">
    <mergeCell ref="A1:B1"/>
    <mergeCell ref="A3:B3"/>
    <mergeCell ref="A4:B4"/>
    <mergeCell ref="A5:B5"/>
    <mergeCell ref="A11:I14"/>
    <mergeCell ref="A6:I6"/>
    <mergeCell ref="A2:C2"/>
  </mergeCells>
  <pageMargins left="0.511811024" right="0.511811024" top="0.78740157499999996" bottom="0.78740157499999996" header="0.31496062000000002" footer="0.31496062000000002"/>
  <pageSetup paperSize="9" scale="7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Adm Local - Rua dos Camarões</vt:lpstr>
      <vt:lpstr>'Adm Local - Rua dos Camarões'!Area_de_impressao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Caixa</dc:creator>
  <cp:lastModifiedBy>Michelle Carvalho</cp:lastModifiedBy>
  <cp:lastPrinted>2020-07-03T12:31:04Z</cp:lastPrinted>
  <dcterms:created xsi:type="dcterms:W3CDTF">2020-07-03T11:40:58Z</dcterms:created>
  <dcterms:modified xsi:type="dcterms:W3CDTF">2021-07-13T01:40:09Z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e7aacd-7cc4-4c31-9e6f-7ef306428f09_Enabled">
    <vt:lpwstr>true</vt:lpwstr>
  </property>
  <property fmtid="{D5CDD505-2E9C-101B-9397-08002B2CF9AE}" pid="3" name="MSIP_Label_fde7aacd-7cc4-4c31-9e6f-7ef306428f09_SetDate">
    <vt:lpwstr>2021-06-23T18:10:14Z</vt:lpwstr>
  </property>
  <property fmtid="{D5CDD505-2E9C-101B-9397-08002B2CF9AE}" pid="4" name="MSIP_Label_fde7aacd-7cc4-4c31-9e6f-7ef306428f09_Method">
    <vt:lpwstr>Privileged</vt:lpwstr>
  </property>
  <property fmtid="{D5CDD505-2E9C-101B-9397-08002B2CF9AE}" pid="5" name="MSIP_Label_fde7aacd-7cc4-4c31-9e6f-7ef306428f09_Name">
    <vt:lpwstr>_PUBLICO</vt:lpwstr>
  </property>
  <property fmtid="{D5CDD505-2E9C-101B-9397-08002B2CF9AE}" pid="6" name="MSIP_Label_fde7aacd-7cc4-4c31-9e6f-7ef306428f09_SiteId">
    <vt:lpwstr>ab9bba98-684a-43fb-add8-9c2bebede229</vt:lpwstr>
  </property>
  <property fmtid="{D5CDD505-2E9C-101B-9397-08002B2CF9AE}" pid="7" name="MSIP_Label_fde7aacd-7cc4-4c31-9e6f-7ef306428f09_ActionId">
    <vt:lpwstr>4643f894-967c-4806-9edc-f8f0d11243f6</vt:lpwstr>
  </property>
  <property fmtid="{D5CDD505-2E9C-101B-9397-08002B2CF9AE}" pid="8" name="MSIP_Label_fde7aacd-7cc4-4c31-9e6f-7ef306428f09_ContentBits">
    <vt:lpwstr>1</vt:lpwstr>
  </property>
</Properties>
</file>